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My Documents\Experiments\Temperature gradients\"/>
    </mc:Choice>
  </mc:AlternateContent>
  <bookViews>
    <workbookView xWindow="936" yWindow="3564" windowWidth="25044" windowHeight="18276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3" i="1" l="1"/>
  <c r="C32" i="1"/>
  <c r="C30" i="1"/>
  <c r="C28" i="1"/>
  <c r="C27" i="1"/>
  <c r="C10" i="1" l="1"/>
  <c r="H2" i="1" s="1"/>
  <c r="H7" i="1" s="1"/>
  <c r="H8" i="1" s="1"/>
  <c r="H12" i="1"/>
  <c r="H14" i="1"/>
  <c r="C5" i="1"/>
  <c r="C8" i="1"/>
  <c r="C12" i="1"/>
  <c r="C16" i="1" s="1"/>
  <c r="C20" i="1" s="1"/>
  <c r="C21" i="1" s="1"/>
  <c r="C22" i="1" s="1"/>
  <c r="C2" i="1"/>
  <c r="C14" i="1"/>
  <c r="C18" i="1" s="1"/>
  <c r="H16" i="1" l="1"/>
  <c r="H18" i="1"/>
</calcChain>
</file>

<file path=xl/sharedStrings.xml><?xml version="1.0" encoding="utf-8"?>
<sst xmlns="http://schemas.openxmlformats.org/spreadsheetml/2006/main" count="56" uniqueCount="50">
  <si>
    <t>Number of Stacks</t>
  </si>
  <si>
    <t>Number of Channels</t>
  </si>
  <si>
    <t>u,linear</t>
  </si>
  <si>
    <t>cm/s</t>
  </si>
  <si>
    <t>thickness,channel</t>
  </si>
  <si>
    <t>Height/Width</t>
  </si>
  <si>
    <t>cm</t>
  </si>
  <si>
    <t>um</t>
  </si>
  <si>
    <t>m/s</t>
  </si>
  <si>
    <t>m</t>
  </si>
  <si>
    <t>Cross-Sectional Area</t>
  </si>
  <si>
    <t>Vol. Channel</t>
  </si>
  <si>
    <t>Q,channel</t>
  </si>
  <si>
    <t>tau, channel</t>
  </si>
  <si>
    <t>s</t>
  </si>
  <si>
    <t>Q,total</t>
  </si>
  <si>
    <t>mL/s</t>
  </si>
  <si>
    <t>mL/min</t>
  </si>
  <si>
    <t>Current</t>
  </si>
  <si>
    <t>Current Density</t>
  </si>
  <si>
    <t>A</t>
  </si>
  <si>
    <t>#/s</t>
  </si>
  <si>
    <t>ion transfer</t>
  </si>
  <si>
    <t>mol/s</t>
  </si>
  <si>
    <t>e</t>
  </si>
  <si>
    <t>C/#</t>
  </si>
  <si>
    <t>MM NaCl</t>
  </si>
  <si>
    <t>g/mol</t>
  </si>
  <si>
    <t>mol/L</t>
  </si>
  <si>
    <t>C, g/L NaCl</t>
  </si>
  <si>
    <t>g/L</t>
  </si>
  <si>
    <t>C,molar</t>
  </si>
  <si>
    <t>N,feed</t>
  </si>
  <si>
    <t>C,feed</t>
  </si>
  <si>
    <t>%</t>
  </si>
  <si>
    <t>Per. Frac. Rem.</t>
  </si>
  <si>
    <t xml:space="preserve">assuming everything is equal, which it is not obviously… </t>
  </si>
  <si>
    <t xml:space="preserve">but this gives some idea that we should expect a fairly ok amount removed and if the selectivity changes by </t>
  </si>
  <si>
    <t>10% I think we would see this show up</t>
  </si>
  <si>
    <t>moles of ions feed per second</t>
  </si>
  <si>
    <r>
      <t>m</t>
    </r>
    <r>
      <rPr>
        <vertAlign val="superscript"/>
        <sz val="12"/>
        <color theme="1"/>
        <rFont val="Calibri"/>
        <scheme val="minor"/>
      </rPr>
      <t>2</t>
    </r>
  </si>
  <si>
    <r>
      <t>m</t>
    </r>
    <r>
      <rPr>
        <vertAlign val="superscript"/>
        <sz val="12"/>
        <color theme="1"/>
        <rFont val="Calibri"/>
        <scheme val="minor"/>
      </rPr>
      <t>3</t>
    </r>
  </si>
  <si>
    <r>
      <t>m</t>
    </r>
    <r>
      <rPr>
        <vertAlign val="super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>/s</t>
    </r>
  </si>
  <si>
    <r>
      <t>A/m</t>
    </r>
    <r>
      <rPr>
        <vertAlign val="superscript"/>
        <sz val="12"/>
        <color theme="1"/>
        <rFont val="Calibri"/>
        <scheme val="minor"/>
      </rPr>
      <t>2</t>
    </r>
  </si>
  <si>
    <r>
      <t>mol/m</t>
    </r>
    <r>
      <rPr>
        <vertAlign val="superscript"/>
        <sz val="12"/>
        <color theme="1"/>
        <rFont val="Calibri"/>
        <scheme val="minor"/>
      </rPr>
      <t>3</t>
    </r>
  </si>
  <si>
    <t>Total flow</t>
  </si>
  <si>
    <t>M3/s</t>
  </si>
  <si>
    <t>Q channel</t>
  </si>
  <si>
    <t>m3/s</t>
  </si>
  <si>
    <t>Flow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</si>
</sst>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4" workbookViewId="0">
      <selection activeCell="C34" sqref="C34"/>
    </sheetView>
  </sheetViews>
  <sheetFormatPr defaultColWidth="11.19921875" defaultRowHeight="15.6" x14ac:dyDescent="0.3"/>
  <cols>
    <col min="3" max="3" width="12.19921875" bestFit="1" customWidth="1"/>
  </cols>
  <sheetData>
    <row r="1" spans="1:10" ht="17.399999999999999" x14ac:dyDescent="0.3">
      <c r="A1" s="1" t="s">
        <v>0</v>
      </c>
      <c r="C1">
        <v>4</v>
      </c>
      <c r="F1" s="1" t="s">
        <v>19</v>
      </c>
      <c r="H1">
        <v>30</v>
      </c>
      <c r="I1" s="3" t="s">
        <v>43</v>
      </c>
    </row>
    <row r="2" spans="1:10" x14ac:dyDescent="0.3">
      <c r="A2" s="1" t="s">
        <v>1</v>
      </c>
      <c r="C2">
        <f>2*C1</f>
        <v>8</v>
      </c>
      <c r="F2" s="1" t="s">
        <v>18</v>
      </c>
      <c r="H2">
        <f>H1*C10^2</f>
        <v>0.30000000000000004</v>
      </c>
      <c r="I2" s="3" t="s">
        <v>20</v>
      </c>
    </row>
    <row r="3" spans="1:10" x14ac:dyDescent="0.3">
      <c r="A3" s="1"/>
      <c r="F3" s="1"/>
      <c r="I3" s="3"/>
    </row>
    <row r="4" spans="1:10" x14ac:dyDescent="0.3">
      <c r="A4" s="1" t="s">
        <v>2</v>
      </c>
      <c r="C4">
        <v>0.5</v>
      </c>
      <c r="D4" s="3" t="s">
        <v>3</v>
      </c>
      <c r="F4" s="1" t="s">
        <v>24</v>
      </c>
      <c r="H4" s="2">
        <v>1.609E-19</v>
      </c>
      <c r="I4" s="3" t="s">
        <v>25</v>
      </c>
    </row>
    <row r="5" spans="1:10" x14ac:dyDescent="0.3">
      <c r="A5" s="1"/>
      <c r="C5">
        <f>C4/100</f>
        <v>5.0000000000000001E-3</v>
      </c>
      <c r="D5" s="3" t="s">
        <v>8</v>
      </c>
      <c r="F5" s="1"/>
      <c r="I5" s="3"/>
    </row>
    <row r="6" spans="1:10" x14ac:dyDescent="0.3">
      <c r="A6" s="1"/>
      <c r="D6" s="3"/>
      <c r="F6" s="1"/>
      <c r="I6" s="3"/>
    </row>
    <row r="7" spans="1:10" x14ac:dyDescent="0.3">
      <c r="A7" s="1" t="s">
        <v>4</v>
      </c>
      <c r="C7">
        <v>260</v>
      </c>
      <c r="D7" s="3" t="s">
        <v>7</v>
      </c>
      <c r="F7" s="1" t="s">
        <v>22</v>
      </c>
      <c r="H7">
        <f>H2/1.609E-19</f>
        <v>1.8645121193287759E+18</v>
      </c>
      <c r="I7" s="3" t="s">
        <v>21</v>
      </c>
    </row>
    <row r="8" spans="1:10" x14ac:dyDescent="0.3">
      <c r="A8" s="1"/>
      <c r="C8">
        <f>C7*0.000001</f>
        <v>2.5999999999999998E-4</v>
      </c>
      <c r="D8" s="3" t="s">
        <v>9</v>
      </c>
      <c r="F8" s="1"/>
      <c r="H8">
        <f>H7/6.022E+23</f>
        <v>3.0961675844051408E-6</v>
      </c>
      <c r="I8" s="3" t="s">
        <v>23</v>
      </c>
    </row>
    <row r="9" spans="1:10" x14ac:dyDescent="0.3">
      <c r="A9" s="1" t="s">
        <v>5</v>
      </c>
      <c r="C9">
        <v>10</v>
      </c>
      <c r="D9" s="3" t="s">
        <v>6</v>
      </c>
      <c r="I9" s="3"/>
    </row>
    <row r="10" spans="1:10" x14ac:dyDescent="0.3">
      <c r="A10" s="1"/>
      <c r="C10">
        <f>C9/100</f>
        <v>0.1</v>
      </c>
      <c r="D10" s="3" t="s">
        <v>9</v>
      </c>
      <c r="F10" s="1" t="s">
        <v>26</v>
      </c>
      <c r="H10">
        <v>58.44</v>
      </c>
      <c r="I10" s="3" t="s">
        <v>27</v>
      </c>
    </row>
    <row r="11" spans="1:10" x14ac:dyDescent="0.3">
      <c r="A11" s="1"/>
      <c r="D11" s="3"/>
      <c r="F11" s="1" t="s">
        <v>29</v>
      </c>
      <c r="H11">
        <v>1</v>
      </c>
      <c r="I11" s="3" t="s">
        <v>30</v>
      </c>
    </row>
    <row r="12" spans="1:10" ht="17.399999999999999" x14ac:dyDescent="0.3">
      <c r="A12" s="1" t="s">
        <v>10</v>
      </c>
      <c r="C12">
        <f>C10*C8</f>
        <v>2.5999999999999998E-5</v>
      </c>
      <c r="D12" s="3" t="s">
        <v>40</v>
      </c>
      <c r="F12" s="1" t="s">
        <v>31</v>
      </c>
      <c r="H12">
        <f>H11/H10</f>
        <v>1.7111567419575632E-2</v>
      </c>
      <c r="I12" s="3" t="s">
        <v>28</v>
      </c>
    </row>
    <row r="13" spans="1:10" x14ac:dyDescent="0.3">
      <c r="A13" s="1"/>
      <c r="D13" s="3"/>
      <c r="F13" s="1"/>
      <c r="I13" s="3"/>
    </row>
    <row r="14" spans="1:10" ht="17.399999999999999" x14ac:dyDescent="0.3">
      <c r="A14" s="1" t="s">
        <v>11</v>
      </c>
      <c r="C14">
        <f>C10*C10*C8</f>
        <v>2.6000000000000001E-6</v>
      </c>
      <c r="D14" s="3" t="s">
        <v>41</v>
      </c>
      <c r="F14" s="1" t="s">
        <v>33</v>
      </c>
      <c r="H14">
        <f>H12/(1/1000)</f>
        <v>17.111567419575632</v>
      </c>
      <c r="I14" s="3" t="s">
        <v>44</v>
      </c>
    </row>
    <row r="15" spans="1:10" x14ac:dyDescent="0.3">
      <c r="A15" s="1"/>
      <c r="D15" s="3"/>
      <c r="F15" s="1"/>
      <c r="I15" s="3"/>
    </row>
    <row r="16" spans="1:10" ht="17.399999999999999" x14ac:dyDescent="0.3">
      <c r="A16" s="1" t="s">
        <v>12</v>
      </c>
      <c r="C16">
        <f>C5*C12</f>
        <v>1.3E-7</v>
      </c>
      <c r="D16" s="3" t="s">
        <v>42</v>
      </c>
      <c r="F16" s="1" t="s">
        <v>32</v>
      </c>
      <c r="H16">
        <f>H14*C20</f>
        <v>1.7796030116358657E-5</v>
      </c>
      <c r="I16" s="3" t="s">
        <v>23</v>
      </c>
      <c r="J16" t="s">
        <v>39</v>
      </c>
    </row>
    <row r="17" spans="1:9" x14ac:dyDescent="0.3">
      <c r="A17" s="1"/>
      <c r="D17" s="3"/>
      <c r="I17" s="3"/>
    </row>
    <row r="18" spans="1:9" x14ac:dyDescent="0.3">
      <c r="A18" s="1" t="s">
        <v>13</v>
      </c>
      <c r="C18">
        <f>C14/C16</f>
        <v>20</v>
      </c>
      <c r="D18" s="3" t="s">
        <v>14</v>
      </c>
      <c r="F18" s="1" t="s">
        <v>35</v>
      </c>
      <c r="H18">
        <f>H8/H16*100</f>
        <v>17.398080156984275</v>
      </c>
      <c r="I18" s="3" t="s">
        <v>34</v>
      </c>
    </row>
    <row r="19" spans="1:9" x14ac:dyDescent="0.3">
      <c r="A19" s="1"/>
      <c r="D19" s="3"/>
    </row>
    <row r="20" spans="1:9" ht="17.399999999999999" x14ac:dyDescent="0.3">
      <c r="A20" s="1" t="s">
        <v>15</v>
      </c>
      <c r="C20">
        <f>C16*C2</f>
        <v>1.04E-6</v>
      </c>
      <c r="D20" s="3" t="s">
        <v>42</v>
      </c>
      <c r="F20" t="s">
        <v>36</v>
      </c>
    </row>
    <row r="21" spans="1:9" x14ac:dyDescent="0.3">
      <c r="A21" s="1"/>
      <c r="C21">
        <f>C20*1000000</f>
        <v>1.04</v>
      </c>
      <c r="D21" s="3" t="s">
        <v>16</v>
      </c>
      <c r="F21" t="s">
        <v>37</v>
      </c>
    </row>
    <row r="22" spans="1:9" x14ac:dyDescent="0.3">
      <c r="A22" s="1"/>
      <c r="C22">
        <f>60*C21</f>
        <v>62.400000000000006</v>
      </c>
      <c r="D22" s="3" t="s">
        <v>17</v>
      </c>
      <c r="F22" t="s">
        <v>38</v>
      </c>
    </row>
    <row r="26" spans="1:9" x14ac:dyDescent="0.3">
      <c r="A26" t="s">
        <v>45</v>
      </c>
      <c r="C26">
        <v>50</v>
      </c>
      <c r="D26" t="s">
        <v>17</v>
      </c>
    </row>
    <row r="27" spans="1:9" x14ac:dyDescent="0.3">
      <c r="C27">
        <f>C26/60</f>
        <v>0.83333333333333337</v>
      </c>
      <c r="D27" t="s">
        <v>16</v>
      </c>
    </row>
    <row r="28" spans="1:9" x14ac:dyDescent="0.3">
      <c r="C28">
        <f>C27/1000000</f>
        <v>8.3333333333333333E-7</v>
      </c>
      <c r="D28" t="s">
        <v>46</v>
      </c>
    </row>
    <row r="30" spans="1:9" x14ac:dyDescent="0.3">
      <c r="A30" t="s">
        <v>47</v>
      </c>
      <c r="C30">
        <f>C28/4</f>
        <v>2.0833333333333333E-7</v>
      </c>
      <c r="D30" t="s">
        <v>48</v>
      </c>
    </row>
    <row r="32" spans="1:9" x14ac:dyDescent="0.3">
      <c r="A32" t="s">
        <v>49</v>
      </c>
      <c r="C32">
        <f>C30/C12</f>
        <v>8.0128205128205138E-3</v>
      </c>
      <c r="D32" t="s">
        <v>8</v>
      </c>
    </row>
    <row r="33" spans="3:3" x14ac:dyDescent="0.3">
      <c r="C33">
        <f>C32*100</f>
        <v>0.80128205128205143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Wood</dc:creator>
  <cp:lastModifiedBy>Benneker, A.M. (Anne, TNW)</cp:lastModifiedBy>
  <dcterms:created xsi:type="dcterms:W3CDTF">2016-07-05T12:44:48Z</dcterms:created>
  <dcterms:modified xsi:type="dcterms:W3CDTF">2016-08-19T15:07:44Z</dcterms:modified>
</cp:coreProperties>
</file>